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9" i="1" l="1"/>
  <c r="H39" i="1"/>
  <c r="H24" i="1"/>
  <c r="H48" i="1" l="1"/>
  <c r="H27" i="1"/>
  <c r="H16" i="1"/>
  <c r="H28" i="1" l="1"/>
  <c r="H20" i="1"/>
  <c r="H3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<sst xmlns="http://schemas.openxmlformats.org/spreadsheetml/2006/main" count="59" uniqueCount="35">
  <si>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</si>
  <si>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</si>
  <si>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</si>
  <si>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</si>
  <si>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</si>
  <si>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</si>
  <si>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</si>
  <si>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</si>
  <si>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</si>
  <si>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</si>
  <si>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</si>
  <si>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</si>
  <si>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</si>
  <si>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</si>
  <si>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</si>
  <si>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</si>
  <si>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</si>
  <si>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</si>
  <si>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</si>
  <si>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</si>
  <si>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</si>
  <si>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</si>
  <si>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</si>
  <si>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</si>
  <si>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</si>
  <si>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09.07.2020.godine Dom zdravlja Požarevac nije izvršio plaćanje prema dobavljačima:</t>
  </si>
  <si>
    <t>Primljena i neutrošena participacija od 09.07.2020.</t>
  </si>
  <si>
    <t>SBB</t>
  </si>
  <si>
    <t>103012731202004</t>
  </si>
  <si>
    <t>901205987202004</t>
  </si>
  <si>
    <t>196010620202004</t>
  </si>
  <si>
    <t>103012731202005</t>
  </si>
  <si>
    <t>901205987202005</t>
  </si>
  <si>
    <t>UKUPNO MATERIJALNI TROŠKOVI</t>
  </si>
  <si>
    <t>Dana:09.07.2020.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</si>
</sst>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topLeftCell="B1" zoomScaleNormal="100" workbookViewId="0">
      <selection activeCell="B9" sqref="B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7</v>
      </c>
      <c r="C5" s="49"/>
      <c r="D5" s="49"/>
    </row>
    <row r="6" spans="2:15" x14ac:dyDescent="0.25">
      <c r="B6" s="49" t="s">
        <v>8</v>
      </c>
      <c r="C6" s="49"/>
      <c r="D6" s="49"/>
    </row>
    <row r="7" spans="2:15" x14ac:dyDescent="0.25">
      <c r="I7" s="11"/>
      <c r="J7" s="11"/>
    </row>
    <row r="8" spans="2:15" x14ac:dyDescent="0.25">
      <c r="B8" s="50" t="s">
        <v>34</v>
      </c>
      <c r="C8" s="50"/>
      <c r="D8" s="50"/>
      <c r="E8" s="50"/>
      <c r="F8" s="50"/>
      <c r="G8" s="50"/>
      <c r="H8" s="5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44021</v>
      </c>
      <c r="H12" s="23">
        <v>2037232.37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44021</v>
      </c>
      <c r="H13" s="3">
        <f>H14+H25-H32-H42</f>
        <v>2033531.7199999993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44021</v>
      </c>
      <c r="H14" s="4">
        <f>H15+H16+H17+H18+H19+H20+H21+H22+H23+H24</f>
        <v>1710081.3799999992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10">
        <f>1109716.79+1066750-1128265.76</f>
        <v>1048201.03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v>0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8" t="s">
        <v>2</v>
      </c>
      <c r="C19" s="39"/>
      <c r="D19" s="39"/>
      <c r="E19" s="39"/>
      <c r="F19" s="40"/>
      <c r="G19" s="12"/>
      <c r="H19" s="10">
        <v>0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v>0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0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  <c r="L23" s="8"/>
    </row>
    <row r="24" spans="2:13" x14ac:dyDescent="0.25">
      <c r="B24" s="38" t="s">
        <v>26</v>
      </c>
      <c r="C24" s="39"/>
      <c r="D24" s="39"/>
      <c r="E24" s="39"/>
      <c r="F24" s="4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</f>
        <v>67420.09</v>
      </c>
      <c r="I24" s="11"/>
      <c r="J24" s="11"/>
      <c r="K24" s="8"/>
      <c r="L24" s="8"/>
    </row>
    <row r="25" spans="2:13" x14ac:dyDescent="0.25">
      <c r="B25" s="51" t="s">
        <v>24</v>
      </c>
      <c r="C25" s="52"/>
      <c r="D25" s="52"/>
      <c r="E25" s="52"/>
      <c r="F25" s="53"/>
      <c r="G25" s="16">
        <v>44021</v>
      </c>
      <c r="H25" s="4">
        <f>H26+H27+H28+H29+H30+H31</f>
        <v>356255.34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5">
        <v>0</v>
      </c>
      <c r="I26" s="11"/>
      <c r="J26" s="11"/>
      <c r="K26" s="8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26</v>
      </c>
      <c r="C31" s="39"/>
      <c r="D31" s="39"/>
      <c r="E31" s="39"/>
      <c r="F31" s="40"/>
      <c r="G31" s="2"/>
      <c r="H31" s="10">
        <f>2795+5590+18015+3300+5800+2900+2715+2987+543+3530+2172+5588+48414</f>
        <v>104349</v>
      </c>
      <c r="I31" s="11"/>
      <c r="J31" s="11"/>
    </row>
    <row r="32" spans="2:13" x14ac:dyDescent="0.25">
      <c r="B32" s="32" t="s">
        <v>16</v>
      </c>
      <c r="C32" s="33"/>
      <c r="D32" s="33"/>
      <c r="E32" s="33"/>
      <c r="F32" s="34"/>
      <c r="G32" s="17">
        <v>44021</v>
      </c>
      <c r="H32" s="5">
        <f>SUM(H33:H41)</f>
        <v>32805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5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3">
        <v>0</v>
      </c>
      <c r="I34" s="11"/>
      <c r="J34" s="11"/>
      <c r="L34" s="8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v>0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0</v>
      </c>
      <c r="I36" s="11"/>
      <c r="J36" s="11"/>
      <c r="L36" s="8"/>
    </row>
    <row r="37" spans="2:12" x14ac:dyDescent="0.25">
      <c r="B37" s="38" t="s">
        <v>2</v>
      </c>
      <c r="C37" s="39"/>
      <c r="D37" s="39"/>
      <c r="E37" s="39"/>
      <c r="F37" s="40"/>
      <c r="G37" s="13"/>
      <c r="H37" s="10">
        <v>0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f>32805</f>
        <v>32805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0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v>0</v>
      </c>
      <c r="I41" s="11"/>
      <c r="J41" s="11"/>
      <c r="K41" s="8"/>
    </row>
    <row r="42" spans="2:12" x14ac:dyDescent="0.25">
      <c r="B42" s="32" t="s">
        <v>21</v>
      </c>
      <c r="C42" s="33"/>
      <c r="D42" s="33"/>
      <c r="E42" s="33"/>
      <c r="F42" s="34"/>
      <c r="G42" s="17">
        <v>44021</v>
      </c>
      <c r="H42" s="5">
        <f>SUM(H43:H47)</f>
        <v>0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15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v>0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  <c r="K46" s="8"/>
    </row>
    <row r="47" spans="2:12" x14ac:dyDescent="0.25">
      <c r="B47" s="38" t="s">
        <v>15</v>
      </c>
      <c r="C47" s="39"/>
      <c r="D47" s="39"/>
      <c r="E47" s="39"/>
      <c r="F47" s="40"/>
      <c r="G47" s="2"/>
      <c r="H47" s="10">
        <v>0</v>
      </c>
      <c r="I47" s="11"/>
      <c r="J47" s="11"/>
    </row>
    <row r="48" spans="2:12" x14ac:dyDescent="0.25">
      <c r="B48" s="35" t="s">
        <v>18</v>
      </c>
      <c r="C48" s="36"/>
      <c r="D48" s="36"/>
      <c r="E48" s="36"/>
      <c r="F48" s="37"/>
      <c r="G48" s="18">
        <v>44021</v>
      </c>
      <c r="H48" s="6">
        <f>282703.09+42051.84+2093719.92+16614+10133.44+1695.8+1315.38+8251.81-2452784.77+48.48+16013.48+406.35+663203.3-679671.61+12652.84+5223.56+13371.36+0.14-31247.76</f>
        <v>3700.649999999896</v>
      </c>
      <c r="I48" s="11"/>
      <c r="L48" s="8"/>
    </row>
    <row r="49" spans="2:11" x14ac:dyDescent="0.25">
      <c r="B49" s="38" t="s">
        <v>17</v>
      </c>
      <c r="C49" s="39"/>
      <c r="D49" s="39"/>
      <c r="E49" s="39"/>
      <c r="F49" s="40"/>
      <c r="G49" s="26"/>
      <c r="H49" s="3">
        <v>0</v>
      </c>
      <c r="I49" s="11"/>
      <c r="J49" s="11"/>
    </row>
    <row r="50" spans="2:11" x14ac:dyDescent="0.25">
      <c r="B50" s="29" t="s">
        <v>4</v>
      </c>
      <c r="C50" s="30"/>
      <c r="D50" s="30"/>
      <c r="E50" s="30"/>
      <c r="F50" s="31"/>
      <c r="G50" s="2"/>
      <c r="H50" s="7">
        <f>H14+H25-H32-H42+H48-H49</f>
        <v>2037232.3699999992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27</v>
      </c>
      <c r="C54" s="3">
        <v>5820</v>
      </c>
      <c r="D54" s="27" t="s">
        <v>28</v>
      </c>
    </row>
    <row r="55" spans="2:11" x14ac:dyDescent="0.25">
      <c r="B55" s="2" t="s">
        <v>27</v>
      </c>
      <c r="C55" s="3">
        <v>1499</v>
      </c>
      <c r="D55" s="27" t="s">
        <v>29</v>
      </c>
    </row>
    <row r="56" spans="2:11" x14ac:dyDescent="0.25">
      <c r="B56" s="2" t="s">
        <v>27</v>
      </c>
      <c r="C56" s="3">
        <v>3420</v>
      </c>
      <c r="D56" s="27" t="s">
        <v>30</v>
      </c>
    </row>
    <row r="57" spans="2:11" x14ac:dyDescent="0.25">
      <c r="B57" s="2" t="s">
        <v>27</v>
      </c>
      <c r="C57" s="3">
        <v>6189</v>
      </c>
      <c r="D57" s="27" t="s">
        <v>31</v>
      </c>
    </row>
    <row r="58" spans="2:11" x14ac:dyDescent="0.25">
      <c r="B58" s="2" t="s">
        <v>27</v>
      </c>
      <c r="C58" s="3">
        <v>1499</v>
      </c>
      <c r="D58" s="27" t="s">
        <v>32</v>
      </c>
    </row>
    <row r="59" spans="2:11" x14ac:dyDescent="0.25">
      <c r="B59" s="28" t="s">
        <v>33</v>
      </c>
      <c r="C59" s="7">
        <f>SUM(C54:C58)</f>
        <v>18427</v>
      </c>
      <c r="D59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2020-07-13T05:57:46Z</dcterms:modified>
</cp:coreProperties>
</file>